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11122 Cy5 30 and 40 bp EMSA with yKER 136to225Y/Measurements/"/>
    </mc:Choice>
  </mc:AlternateContent>
  <xr:revisionPtr revIDLastSave="0" documentId="13_ncr:40009_{CF397167-FE8A-664D-91E2-CE0846FAE2A7}" xr6:coauthVersionLast="47" xr6:coauthVersionMax="47" xr10:uidLastSave="{00000000-0000-0000-0000-000000000000}"/>
  <bookViews>
    <workbookView xWindow="1080" yWindow="1920" windowWidth="28040" windowHeight="17440" activeTab="1"/>
  </bookViews>
  <sheets>
    <sheet name="211122Cy5 30bp EMSA with yKER_T" sheetId="1" r:id="rId1"/>
    <sheet name="Fraction Bound" sheetId="2" r:id="rId2"/>
  </sheets>
  <calcPr calcId="0"/>
</workbook>
</file>

<file path=xl/calcChain.xml><?xml version="1.0" encoding="utf-8"?>
<calcChain xmlns="http://schemas.openxmlformats.org/spreadsheetml/2006/main">
  <c r="C25" i="2" l="1"/>
  <c r="C12" i="2"/>
  <c r="C32" i="2" s="1"/>
  <c r="D24" i="2" l="1"/>
  <c r="D23" i="2"/>
  <c r="D22" i="2"/>
  <c r="D21" i="2"/>
  <c r="D20" i="2"/>
  <c r="D19" i="2"/>
  <c r="D18" i="2"/>
  <c r="D17" i="2"/>
  <c r="D16" i="2"/>
  <c r="D15" i="2"/>
  <c r="D5" i="2"/>
  <c r="D9" i="2"/>
  <c r="E9" i="2" s="1"/>
  <c r="D2" i="2"/>
  <c r="D6" i="2"/>
  <c r="D10" i="2"/>
  <c r="D3" i="2"/>
  <c r="D7" i="2"/>
  <c r="D11" i="2"/>
  <c r="E11" i="2" s="1"/>
  <c r="D4" i="2"/>
  <c r="D8" i="2"/>
  <c r="E8" i="2" s="1"/>
  <c r="E2" i="2" l="1"/>
  <c r="E10" i="2"/>
  <c r="E3" i="2"/>
  <c r="E6" i="2"/>
  <c r="E4" i="2"/>
  <c r="E5" i="2"/>
  <c r="E7" i="2"/>
</calcChain>
</file>

<file path=xl/sharedStrings.xml><?xml version="1.0" encoding="utf-8"?>
<sst xmlns="http://schemas.openxmlformats.org/spreadsheetml/2006/main" count="92" uniqueCount="50">
  <si>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</si>
  <si>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</si>
  <si>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</si>
  <si>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</si>
  <si>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</si>
  <si>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</si>
  <si>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</si>
  <si>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</si>
  <si>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</si>
  <si>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</si>
  <si>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</si>
  <si>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</si>
  <si>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</si>
  <si>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</si>
  <si>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</si>
  <si>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</si>
  <si>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</si>
  <si>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</si>
  <si>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</si>
  <si>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</si>
  <si>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</si>
  <si>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</si>
  <si>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</si>
  <si>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</si>
  <si>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</si>
  <si>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</si>
  <si>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</si>
  <si>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</si>
  <si>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</si>
  <si>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</si>
  <si>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</si>
  <si>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</si>
  <si>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</si>
  <si>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</si>
  <si>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</si>
  <si>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</si>
  <si>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</si>
  <si>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</si>
  <si>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</si>
  <si>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</si>
  <si>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</si>
  <si>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Less Backg.</t>
  </si>
  <si>
    <t>Fract. Bound</t>
  </si>
  <si>
    <t>[C]</t>
  </si>
  <si>
    <t>BOUND</t>
  </si>
  <si>
    <t>MIN</t>
  </si>
  <si>
    <t>FREE</t>
  </si>
  <si>
    <t>Area Free</t>
  </si>
  <si>
    <t>Area Bound</t>
  </si>
  <si>
    <t>Back. 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</si>
</sst>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18" fillId="0" borderId="0" xfId="0" applyNumberFormat="1" applyFon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1"/>
  <sheetViews>
    <sheetView workbookViewId="0">
      <selection activeCell="T21" sqref="T21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3216252</v>
      </c>
      <c r="D2">
        <v>0</v>
      </c>
      <c r="E2">
        <v>0</v>
      </c>
      <c r="F2" t="s">
        <v>21</v>
      </c>
      <c r="G2">
        <v>72</v>
      </c>
      <c r="H2">
        <v>71.87</v>
      </c>
      <c r="I2">
        <v>72</v>
      </c>
      <c r="J2">
        <v>8.67</v>
      </c>
      <c r="K2">
        <v>75.09</v>
      </c>
      <c r="L2">
        <v>219</v>
      </c>
      <c r="M2">
        <v>40</v>
      </c>
      <c r="N2">
        <v>4.3499999999999996</v>
      </c>
      <c r="O2">
        <v>44748</v>
      </c>
      <c r="P2">
        <v>552</v>
      </c>
      <c r="Q2">
        <v>1157</v>
      </c>
      <c r="R2">
        <v>132</v>
      </c>
      <c r="S2">
        <v>339</v>
      </c>
      <c r="T2">
        <v>44748</v>
      </c>
    </row>
    <row r="3" spans="2:21" x14ac:dyDescent="0.2">
      <c r="B3" t="s">
        <v>22</v>
      </c>
      <c r="C3">
        <v>3283104</v>
      </c>
      <c r="D3">
        <v>0</v>
      </c>
      <c r="E3">
        <v>0</v>
      </c>
      <c r="F3" t="s">
        <v>21</v>
      </c>
      <c r="G3">
        <v>72</v>
      </c>
      <c r="H3">
        <v>72.819999999999993</v>
      </c>
      <c r="I3">
        <v>71</v>
      </c>
      <c r="J3">
        <v>9.7100000000000009</v>
      </c>
      <c r="K3">
        <v>94.25</v>
      </c>
      <c r="L3">
        <v>128</v>
      </c>
      <c r="M3">
        <v>37</v>
      </c>
      <c r="N3">
        <v>4.45</v>
      </c>
      <c r="O3">
        <v>45087</v>
      </c>
      <c r="P3">
        <v>684</v>
      </c>
      <c r="Q3">
        <v>1157</v>
      </c>
      <c r="R3">
        <v>133</v>
      </c>
      <c r="S3">
        <v>339</v>
      </c>
      <c r="T3">
        <v>45087</v>
      </c>
    </row>
    <row r="4" spans="2:21" x14ac:dyDescent="0.2">
      <c r="B4" t="s">
        <v>23</v>
      </c>
      <c r="C4">
        <v>3405668</v>
      </c>
      <c r="D4">
        <v>0</v>
      </c>
      <c r="E4">
        <v>0</v>
      </c>
      <c r="F4" t="s">
        <v>21</v>
      </c>
      <c r="G4">
        <v>74</v>
      </c>
      <c r="H4">
        <v>76.11</v>
      </c>
      <c r="I4">
        <v>74</v>
      </c>
      <c r="J4">
        <v>30.42</v>
      </c>
      <c r="K4">
        <v>925.57</v>
      </c>
      <c r="L4">
        <v>1900</v>
      </c>
      <c r="M4">
        <v>43</v>
      </c>
      <c r="N4">
        <v>4.6100000000000003</v>
      </c>
      <c r="O4">
        <v>44748</v>
      </c>
      <c r="P4">
        <v>817</v>
      </c>
      <c r="Q4">
        <v>1157</v>
      </c>
      <c r="R4">
        <v>132</v>
      </c>
      <c r="S4">
        <v>339</v>
      </c>
      <c r="T4">
        <v>44748</v>
      </c>
    </row>
    <row r="5" spans="2:21" x14ac:dyDescent="0.2">
      <c r="B5" t="s">
        <v>24</v>
      </c>
      <c r="C5">
        <v>3970288</v>
      </c>
      <c r="D5">
        <v>0</v>
      </c>
      <c r="E5">
        <v>0</v>
      </c>
      <c r="F5" t="s">
        <v>21</v>
      </c>
      <c r="G5">
        <v>78</v>
      </c>
      <c r="H5">
        <v>88.73</v>
      </c>
      <c r="I5">
        <v>75</v>
      </c>
      <c r="J5">
        <v>35.26</v>
      </c>
      <c r="K5">
        <v>1243.1400000000001</v>
      </c>
      <c r="L5">
        <v>303</v>
      </c>
      <c r="M5">
        <v>41</v>
      </c>
      <c r="N5">
        <v>5.38</v>
      </c>
      <c r="O5">
        <v>44748</v>
      </c>
      <c r="P5">
        <v>949</v>
      </c>
      <c r="Q5">
        <v>1157</v>
      </c>
      <c r="R5">
        <v>132</v>
      </c>
      <c r="S5">
        <v>339</v>
      </c>
      <c r="T5">
        <v>44748</v>
      </c>
    </row>
    <row r="6" spans="2:21" x14ac:dyDescent="0.2">
      <c r="B6" t="s">
        <v>25</v>
      </c>
      <c r="C6">
        <v>4096818</v>
      </c>
      <c r="D6">
        <v>0</v>
      </c>
      <c r="E6">
        <v>0</v>
      </c>
      <c r="F6" t="s">
        <v>21</v>
      </c>
      <c r="G6">
        <v>79</v>
      </c>
      <c r="H6">
        <v>90.86</v>
      </c>
      <c r="I6">
        <v>74</v>
      </c>
      <c r="J6">
        <v>35.76</v>
      </c>
      <c r="K6">
        <v>1278.42</v>
      </c>
      <c r="L6">
        <v>290</v>
      </c>
      <c r="M6">
        <v>45</v>
      </c>
      <c r="N6">
        <v>5.55</v>
      </c>
      <c r="O6">
        <v>45087</v>
      </c>
      <c r="P6">
        <v>1081</v>
      </c>
      <c r="Q6">
        <v>1157</v>
      </c>
      <c r="R6">
        <v>133</v>
      </c>
      <c r="S6">
        <v>339</v>
      </c>
      <c r="T6">
        <v>45087</v>
      </c>
    </row>
    <row r="7" spans="2:21" x14ac:dyDescent="0.2">
      <c r="B7" t="s">
        <v>26</v>
      </c>
      <c r="C7">
        <v>4859061</v>
      </c>
      <c r="D7">
        <v>0</v>
      </c>
      <c r="E7">
        <v>0</v>
      </c>
      <c r="F7" t="s">
        <v>21</v>
      </c>
      <c r="G7">
        <v>85</v>
      </c>
      <c r="H7">
        <v>108.59</v>
      </c>
      <c r="I7">
        <v>75</v>
      </c>
      <c r="J7">
        <v>55.69</v>
      </c>
      <c r="K7">
        <v>3101.69</v>
      </c>
      <c r="L7">
        <v>374</v>
      </c>
      <c r="M7">
        <v>44</v>
      </c>
      <c r="N7">
        <v>6.58</v>
      </c>
      <c r="O7">
        <v>44748</v>
      </c>
      <c r="P7">
        <v>1214</v>
      </c>
      <c r="Q7">
        <v>1157</v>
      </c>
      <c r="R7">
        <v>132</v>
      </c>
      <c r="S7">
        <v>339</v>
      </c>
      <c r="T7">
        <v>44748</v>
      </c>
    </row>
    <row r="8" spans="2:21" x14ac:dyDescent="0.2">
      <c r="B8" t="s">
        <v>27</v>
      </c>
      <c r="C8">
        <v>4999825</v>
      </c>
      <c r="D8">
        <v>0</v>
      </c>
      <c r="E8">
        <v>0</v>
      </c>
      <c r="F8" t="s">
        <v>21</v>
      </c>
      <c r="G8">
        <v>93</v>
      </c>
      <c r="H8">
        <v>111.73</v>
      </c>
      <c r="I8">
        <v>72</v>
      </c>
      <c r="J8">
        <v>57.48</v>
      </c>
      <c r="K8">
        <v>3303.73</v>
      </c>
      <c r="L8">
        <v>519</v>
      </c>
      <c r="M8">
        <v>44</v>
      </c>
      <c r="N8">
        <v>6.77</v>
      </c>
      <c r="O8">
        <v>44748</v>
      </c>
      <c r="P8">
        <v>1346</v>
      </c>
      <c r="Q8">
        <v>1157</v>
      </c>
      <c r="R8">
        <v>132</v>
      </c>
      <c r="S8">
        <v>339</v>
      </c>
      <c r="T8">
        <v>44748</v>
      </c>
    </row>
    <row r="9" spans="2:21" x14ac:dyDescent="0.2">
      <c r="B9" t="s">
        <v>28</v>
      </c>
      <c r="C9">
        <v>5079727</v>
      </c>
      <c r="D9">
        <v>0</v>
      </c>
      <c r="E9">
        <v>0</v>
      </c>
      <c r="F9" t="s">
        <v>21</v>
      </c>
      <c r="G9">
        <v>96</v>
      </c>
      <c r="H9">
        <v>113.52</v>
      </c>
      <c r="I9">
        <v>77</v>
      </c>
      <c r="J9">
        <v>56.52</v>
      </c>
      <c r="K9">
        <v>3194.85</v>
      </c>
      <c r="L9">
        <v>626</v>
      </c>
      <c r="M9">
        <v>46</v>
      </c>
      <c r="N9">
        <v>6.88</v>
      </c>
      <c r="O9">
        <v>44748</v>
      </c>
      <c r="P9">
        <v>1478</v>
      </c>
      <c r="Q9">
        <v>1157</v>
      </c>
      <c r="R9">
        <v>132</v>
      </c>
      <c r="S9">
        <v>339</v>
      </c>
      <c r="T9">
        <v>44748</v>
      </c>
    </row>
    <row r="10" spans="2:21" x14ac:dyDescent="0.2">
      <c r="B10" t="s">
        <v>29</v>
      </c>
      <c r="C10">
        <v>5352816</v>
      </c>
      <c r="D10">
        <v>0</v>
      </c>
      <c r="E10">
        <v>0</v>
      </c>
      <c r="F10" t="s">
        <v>21</v>
      </c>
      <c r="G10">
        <v>101</v>
      </c>
      <c r="H10">
        <v>118.72</v>
      </c>
      <c r="I10">
        <v>77</v>
      </c>
      <c r="J10">
        <v>61.01</v>
      </c>
      <c r="K10">
        <v>3722.26</v>
      </c>
      <c r="L10">
        <v>490</v>
      </c>
      <c r="M10">
        <v>42</v>
      </c>
      <c r="N10">
        <v>7.25</v>
      </c>
      <c r="O10">
        <v>45087</v>
      </c>
      <c r="P10">
        <v>1610</v>
      </c>
      <c r="Q10">
        <v>1157</v>
      </c>
      <c r="R10">
        <v>133</v>
      </c>
      <c r="S10">
        <v>339</v>
      </c>
      <c r="T10">
        <v>45087</v>
      </c>
    </row>
    <row r="11" spans="2:21" x14ac:dyDescent="0.2">
      <c r="B11" t="s">
        <v>30</v>
      </c>
      <c r="C11">
        <v>5464900</v>
      </c>
      <c r="D11">
        <v>0</v>
      </c>
      <c r="E11">
        <v>0</v>
      </c>
      <c r="F11" t="s">
        <v>21</v>
      </c>
      <c r="G11">
        <v>103</v>
      </c>
      <c r="H11">
        <v>122.13</v>
      </c>
      <c r="I11">
        <v>80</v>
      </c>
      <c r="J11">
        <v>62.24</v>
      </c>
      <c r="K11">
        <v>3873.47</v>
      </c>
      <c r="L11">
        <v>494</v>
      </c>
      <c r="M11">
        <v>42</v>
      </c>
      <c r="N11">
        <v>7.4</v>
      </c>
      <c r="O11">
        <v>44748</v>
      </c>
      <c r="P11">
        <v>1743</v>
      </c>
      <c r="Q11">
        <v>1157</v>
      </c>
      <c r="R11">
        <v>132</v>
      </c>
      <c r="S11">
        <v>339</v>
      </c>
      <c r="T11">
        <v>44748</v>
      </c>
    </row>
    <row r="12" spans="2:21" x14ac:dyDescent="0.2">
      <c r="B12" t="s">
        <v>31</v>
      </c>
      <c r="C12">
        <v>4134112</v>
      </c>
      <c r="D12">
        <v>0</v>
      </c>
      <c r="E12">
        <v>0</v>
      </c>
      <c r="F12" t="s">
        <v>21</v>
      </c>
      <c r="G12">
        <v>88</v>
      </c>
      <c r="H12">
        <v>171.12</v>
      </c>
      <c r="I12">
        <v>77</v>
      </c>
      <c r="J12">
        <v>169.47</v>
      </c>
      <c r="K12">
        <v>28720.3</v>
      </c>
      <c r="L12">
        <v>861</v>
      </c>
      <c r="M12">
        <v>39</v>
      </c>
      <c r="N12">
        <v>5.6</v>
      </c>
      <c r="O12">
        <v>24159</v>
      </c>
      <c r="P12">
        <v>554</v>
      </c>
      <c r="Q12">
        <v>1442</v>
      </c>
      <c r="R12">
        <v>136</v>
      </c>
      <c r="S12">
        <v>183</v>
      </c>
      <c r="T12">
        <v>24159</v>
      </c>
    </row>
    <row r="13" spans="2:21" x14ac:dyDescent="0.2">
      <c r="B13" t="s">
        <v>32</v>
      </c>
      <c r="C13">
        <v>3967335</v>
      </c>
      <c r="D13">
        <v>0</v>
      </c>
      <c r="E13">
        <v>0</v>
      </c>
      <c r="F13" t="s">
        <v>21</v>
      </c>
      <c r="G13">
        <v>87</v>
      </c>
      <c r="H13">
        <v>165.49</v>
      </c>
      <c r="I13">
        <v>76</v>
      </c>
      <c r="J13">
        <v>162.94999999999999</v>
      </c>
      <c r="K13">
        <v>26553.24</v>
      </c>
      <c r="L13">
        <v>846</v>
      </c>
      <c r="M13">
        <v>42</v>
      </c>
      <c r="N13">
        <v>5.37</v>
      </c>
      <c r="O13">
        <v>23973</v>
      </c>
      <c r="P13">
        <v>686</v>
      </c>
      <c r="Q13">
        <v>1442</v>
      </c>
      <c r="R13">
        <v>135</v>
      </c>
      <c r="S13">
        <v>184</v>
      </c>
      <c r="T13">
        <v>23973</v>
      </c>
    </row>
    <row r="14" spans="2:21" x14ac:dyDescent="0.2">
      <c r="B14" t="s">
        <v>33</v>
      </c>
      <c r="C14">
        <v>3939567</v>
      </c>
      <c r="D14">
        <v>0</v>
      </c>
      <c r="E14">
        <v>0</v>
      </c>
      <c r="F14" t="s">
        <v>21</v>
      </c>
      <c r="G14">
        <v>91</v>
      </c>
      <c r="H14">
        <v>163.09</v>
      </c>
      <c r="I14">
        <v>81</v>
      </c>
      <c r="J14">
        <v>154.61000000000001</v>
      </c>
      <c r="K14">
        <v>23905.74</v>
      </c>
      <c r="L14">
        <v>825</v>
      </c>
      <c r="M14">
        <v>45</v>
      </c>
      <c r="N14">
        <v>5.33</v>
      </c>
      <c r="O14">
        <v>24156</v>
      </c>
      <c r="P14">
        <v>819</v>
      </c>
      <c r="Q14">
        <v>1441</v>
      </c>
      <c r="R14">
        <v>136</v>
      </c>
      <c r="S14">
        <v>184</v>
      </c>
      <c r="T14">
        <v>24156</v>
      </c>
    </row>
    <row r="15" spans="2:21" x14ac:dyDescent="0.2">
      <c r="B15" t="s">
        <v>34</v>
      </c>
      <c r="C15">
        <v>3444613</v>
      </c>
      <c r="D15">
        <v>0</v>
      </c>
      <c r="E15">
        <v>0</v>
      </c>
      <c r="F15" t="s">
        <v>21</v>
      </c>
      <c r="G15">
        <v>97</v>
      </c>
      <c r="H15">
        <v>143.69</v>
      </c>
      <c r="I15">
        <v>81</v>
      </c>
      <c r="J15">
        <v>100.66</v>
      </c>
      <c r="K15">
        <v>10132.75</v>
      </c>
      <c r="L15">
        <v>577</v>
      </c>
      <c r="M15">
        <v>48</v>
      </c>
      <c r="N15">
        <v>4.66</v>
      </c>
      <c r="O15">
        <v>23973</v>
      </c>
      <c r="P15">
        <v>951</v>
      </c>
      <c r="Q15">
        <v>1440</v>
      </c>
      <c r="R15">
        <v>135</v>
      </c>
      <c r="S15">
        <v>184</v>
      </c>
      <c r="T15">
        <v>23973</v>
      </c>
    </row>
    <row r="16" spans="2:21" x14ac:dyDescent="0.2">
      <c r="B16" t="s">
        <v>35</v>
      </c>
      <c r="C16">
        <v>3342075</v>
      </c>
      <c r="D16">
        <v>0</v>
      </c>
      <c r="E16">
        <v>0</v>
      </c>
      <c r="F16" t="s">
        <v>21</v>
      </c>
      <c r="G16">
        <v>99</v>
      </c>
      <c r="H16">
        <v>138.35</v>
      </c>
      <c r="I16">
        <v>83</v>
      </c>
      <c r="J16">
        <v>88.17</v>
      </c>
      <c r="K16">
        <v>7773.68</v>
      </c>
      <c r="L16">
        <v>525</v>
      </c>
      <c r="M16">
        <v>54</v>
      </c>
      <c r="N16">
        <v>4.5199999999999996</v>
      </c>
      <c r="O16">
        <v>24156</v>
      </c>
      <c r="P16">
        <v>1084</v>
      </c>
      <c r="Q16">
        <v>1439</v>
      </c>
      <c r="R16">
        <v>136</v>
      </c>
      <c r="S16">
        <v>184</v>
      </c>
      <c r="T16">
        <v>24156</v>
      </c>
    </row>
    <row r="17" spans="2:20" x14ac:dyDescent="0.2">
      <c r="B17" t="s">
        <v>36</v>
      </c>
      <c r="C17">
        <v>2568118</v>
      </c>
      <c r="D17">
        <v>0</v>
      </c>
      <c r="E17">
        <v>0</v>
      </c>
      <c r="F17" t="s">
        <v>21</v>
      </c>
      <c r="G17">
        <v>94</v>
      </c>
      <c r="H17">
        <v>106.3</v>
      </c>
      <c r="I17">
        <v>87</v>
      </c>
      <c r="J17">
        <v>37.299999999999997</v>
      </c>
      <c r="K17">
        <v>1391.32</v>
      </c>
      <c r="L17">
        <v>305</v>
      </c>
      <c r="M17">
        <v>46</v>
      </c>
      <c r="N17">
        <v>3.48</v>
      </c>
      <c r="O17">
        <v>24159</v>
      </c>
      <c r="P17">
        <v>1217</v>
      </c>
      <c r="Q17">
        <v>1438</v>
      </c>
      <c r="R17">
        <v>136</v>
      </c>
      <c r="S17">
        <v>183</v>
      </c>
      <c r="T17">
        <v>24159</v>
      </c>
    </row>
    <row r="18" spans="2:20" x14ac:dyDescent="0.2">
      <c r="B18" t="s">
        <v>37</v>
      </c>
      <c r="C18">
        <v>2247258</v>
      </c>
      <c r="D18">
        <v>0</v>
      </c>
      <c r="E18">
        <v>0</v>
      </c>
      <c r="F18" t="s">
        <v>21</v>
      </c>
      <c r="G18">
        <v>88</v>
      </c>
      <c r="H18">
        <v>93.74</v>
      </c>
      <c r="I18">
        <v>81</v>
      </c>
      <c r="J18">
        <v>22.66</v>
      </c>
      <c r="K18">
        <v>513.27</v>
      </c>
      <c r="L18">
        <v>217</v>
      </c>
      <c r="M18">
        <v>48</v>
      </c>
      <c r="N18">
        <v>3.04</v>
      </c>
      <c r="O18">
        <v>23973</v>
      </c>
      <c r="P18">
        <v>1349</v>
      </c>
      <c r="Q18">
        <v>1438</v>
      </c>
      <c r="R18">
        <v>135</v>
      </c>
      <c r="S18">
        <v>184</v>
      </c>
      <c r="T18">
        <v>23973</v>
      </c>
    </row>
    <row r="19" spans="2:20" x14ac:dyDescent="0.2">
      <c r="B19" t="s">
        <v>38</v>
      </c>
      <c r="C19">
        <v>2205246</v>
      </c>
      <c r="D19">
        <v>0</v>
      </c>
      <c r="E19">
        <v>0</v>
      </c>
      <c r="F19" t="s">
        <v>21</v>
      </c>
      <c r="G19">
        <v>87</v>
      </c>
      <c r="H19">
        <v>91.29</v>
      </c>
      <c r="I19">
        <v>83</v>
      </c>
      <c r="J19">
        <v>20.98</v>
      </c>
      <c r="K19">
        <v>440.23</v>
      </c>
      <c r="L19">
        <v>193</v>
      </c>
      <c r="M19">
        <v>48</v>
      </c>
      <c r="N19">
        <v>2.99</v>
      </c>
      <c r="O19">
        <v>24156</v>
      </c>
      <c r="P19">
        <v>1482</v>
      </c>
      <c r="Q19">
        <v>1437</v>
      </c>
      <c r="R19">
        <v>136</v>
      </c>
      <c r="S19">
        <v>184</v>
      </c>
      <c r="T19">
        <v>24156</v>
      </c>
    </row>
    <row r="20" spans="2:20" x14ac:dyDescent="0.2">
      <c r="B20" t="s">
        <v>39</v>
      </c>
      <c r="C20">
        <v>2152022</v>
      </c>
      <c r="D20">
        <v>0</v>
      </c>
      <c r="E20">
        <v>0</v>
      </c>
      <c r="F20" t="s">
        <v>21</v>
      </c>
      <c r="G20">
        <v>86</v>
      </c>
      <c r="H20">
        <v>89.77</v>
      </c>
      <c r="I20">
        <v>81</v>
      </c>
      <c r="J20">
        <v>18.899999999999999</v>
      </c>
      <c r="K20">
        <v>357.36</v>
      </c>
      <c r="L20">
        <v>182</v>
      </c>
      <c r="M20">
        <v>49</v>
      </c>
      <c r="N20">
        <v>2.91</v>
      </c>
      <c r="O20">
        <v>23973</v>
      </c>
      <c r="P20">
        <v>1614</v>
      </c>
      <c r="Q20">
        <v>1436</v>
      </c>
      <c r="R20">
        <v>135</v>
      </c>
      <c r="S20">
        <v>184</v>
      </c>
      <c r="T20">
        <v>23973</v>
      </c>
    </row>
    <row r="21" spans="2:20" x14ac:dyDescent="0.2">
      <c r="B21" t="s">
        <v>40</v>
      </c>
      <c r="C21">
        <v>2131153</v>
      </c>
      <c r="D21">
        <v>0</v>
      </c>
      <c r="E21">
        <v>0</v>
      </c>
      <c r="F21" t="s">
        <v>21</v>
      </c>
      <c r="G21">
        <v>86</v>
      </c>
      <c r="H21">
        <v>88.24</v>
      </c>
      <c r="I21">
        <v>80</v>
      </c>
      <c r="J21">
        <v>16.37</v>
      </c>
      <c r="K21">
        <v>267.89999999999998</v>
      </c>
      <c r="L21">
        <v>225</v>
      </c>
      <c r="M21">
        <v>48</v>
      </c>
      <c r="N21">
        <v>2.89</v>
      </c>
      <c r="O21">
        <v>24152</v>
      </c>
      <c r="P21">
        <v>1747</v>
      </c>
      <c r="Q21">
        <v>1434</v>
      </c>
      <c r="R21">
        <v>136</v>
      </c>
      <c r="S21">
        <v>185</v>
      </c>
      <c r="T21">
        <v>24152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E8" sqref="E8"/>
    </sheetView>
  </sheetViews>
  <sheetFormatPr baseColWidth="10" defaultRowHeight="16" x14ac:dyDescent="0.2"/>
  <sheetData>
    <row r="1" spans="1:6" x14ac:dyDescent="0.2">
      <c r="B1" t="s">
        <v>0</v>
      </c>
      <c r="C1" t="s">
        <v>1</v>
      </c>
      <c r="D1" t="s">
        <v>41</v>
      </c>
      <c r="E1" t="s">
        <v>42</v>
      </c>
      <c r="F1" t="s">
        <v>43</v>
      </c>
    </row>
    <row r="2" spans="1:6" x14ac:dyDescent="0.2">
      <c r="A2" t="s">
        <v>44</v>
      </c>
      <c r="B2" t="s">
        <v>20</v>
      </c>
      <c r="C2">
        <v>3216252</v>
      </c>
      <c r="D2">
        <f>C2-$C$12</f>
        <v>0</v>
      </c>
      <c r="E2">
        <f>D2/(D2+D15)</f>
        <v>0</v>
      </c>
      <c r="F2" s="1">
        <v>0</v>
      </c>
    </row>
    <row r="3" spans="1:6" x14ac:dyDescent="0.2">
      <c r="B3" t="s">
        <v>22</v>
      </c>
      <c r="C3">
        <v>3283104</v>
      </c>
      <c r="D3">
        <f t="shared" ref="D3:D11" si="0">C3-$C$12</f>
        <v>66852</v>
      </c>
      <c r="E3">
        <f t="shared" ref="E3:E11" si="1">D3/(D3+D16)</f>
        <v>2.9087995690840928E-2</v>
      </c>
      <c r="F3" s="1">
        <v>8.9999999999999995E-9</v>
      </c>
    </row>
    <row r="4" spans="1:6" x14ac:dyDescent="0.2">
      <c r="B4" t="s">
        <v>23</v>
      </c>
      <c r="C4">
        <v>3405668</v>
      </c>
      <c r="D4">
        <f t="shared" si="0"/>
        <v>189416</v>
      </c>
      <c r="E4">
        <f t="shared" si="1"/>
        <v>7.9152093860247408E-2</v>
      </c>
      <c r="F4" s="1">
        <v>1.2E-8</v>
      </c>
    </row>
    <row r="5" spans="1:6" x14ac:dyDescent="0.2">
      <c r="B5" t="s">
        <v>24</v>
      </c>
      <c r="C5">
        <v>3970288</v>
      </c>
      <c r="D5">
        <f t="shared" si="0"/>
        <v>754036</v>
      </c>
      <c r="E5">
        <f t="shared" si="1"/>
        <v>0.30617895664382094</v>
      </c>
      <c r="F5" s="1">
        <v>1.6000000000000001E-8</v>
      </c>
    </row>
    <row r="6" spans="1:6" x14ac:dyDescent="0.2">
      <c r="B6" t="s">
        <v>25</v>
      </c>
      <c r="C6">
        <v>4096818</v>
      </c>
      <c r="D6">
        <f t="shared" si="0"/>
        <v>880566</v>
      </c>
      <c r="E6">
        <f t="shared" si="1"/>
        <v>0.35410718119910722</v>
      </c>
      <c r="F6" s="1">
        <v>2.0999999999999999E-8</v>
      </c>
    </row>
    <row r="7" spans="1:6" x14ac:dyDescent="0.2">
      <c r="B7" t="s">
        <v>26</v>
      </c>
      <c r="C7">
        <v>4859061</v>
      </c>
      <c r="D7">
        <f t="shared" si="0"/>
        <v>1642809</v>
      </c>
      <c r="E7">
        <f t="shared" si="1"/>
        <v>0.66375915588840662</v>
      </c>
      <c r="F7" s="1">
        <v>2.7999999999999999E-8</v>
      </c>
    </row>
    <row r="8" spans="1:6" x14ac:dyDescent="0.2">
      <c r="B8" t="s">
        <v>27</v>
      </c>
      <c r="C8">
        <v>4999825</v>
      </c>
      <c r="D8">
        <f t="shared" si="0"/>
        <v>1783573</v>
      </c>
      <c r="E8">
        <f t="shared" si="1"/>
        <v>0.77718590457722769</v>
      </c>
      <c r="F8" s="1">
        <v>3.7E-8</v>
      </c>
    </row>
    <row r="9" spans="1:6" x14ac:dyDescent="0.2">
      <c r="B9" t="s">
        <v>28</v>
      </c>
      <c r="C9">
        <v>5079727</v>
      </c>
      <c r="D9">
        <f>C9-$C$12</f>
        <v>1863475</v>
      </c>
      <c r="E9">
        <f t="shared" si="1"/>
        <v>0.79881415818528645</v>
      </c>
      <c r="F9" s="1">
        <v>4.9000000000000002E-8</v>
      </c>
    </row>
    <row r="10" spans="1:6" x14ac:dyDescent="0.2">
      <c r="B10" t="s">
        <v>29</v>
      </c>
      <c r="C10">
        <v>5352816</v>
      </c>
      <c r="D10">
        <f t="shared" si="0"/>
        <v>2136564</v>
      </c>
      <c r="E10">
        <f t="shared" si="1"/>
        <v>0.83699294837467608</v>
      </c>
      <c r="F10" s="1">
        <v>6.4000000000000004E-8</v>
      </c>
    </row>
    <row r="11" spans="1:6" x14ac:dyDescent="0.2">
      <c r="B11" t="s">
        <v>30</v>
      </c>
      <c r="C11">
        <v>5464900</v>
      </c>
      <c r="D11">
        <f t="shared" si="0"/>
        <v>2248648</v>
      </c>
      <c r="E11">
        <f t="shared" si="1"/>
        <v>0.85051007686697022</v>
      </c>
      <c r="F11" s="1">
        <v>8.3999999999999998E-8</v>
      </c>
    </row>
    <row r="12" spans="1:6" x14ac:dyDescent="0.2">
      <c r="B12" t="s">
        <v>45</v>
      </c>
      <c r="C12">
        <f>MIN(C2:C11)</f>
        <v>3216252</v>
      </c>
    </row>
    <row r="15" spans="1:6" x14ac:dyDescent="0.2">
      <c r="A15" t="s">
        <v>46</v>
      </c>
      <c r="B15" t="s">
        <v>31</v>
      </c>
      <c r="C15">
        <v>4134112</v>
      </c>
      <c r="D15" s="2">
        <f>C15-$C$32</f>
        <v>2398192.6672030035</v>
      </c>
    </row>
    <row r="16" spans="1:6" x14ac:dyDescent="0.2">
      <c r="B16" t="s">
        <v>32</v>
      </c>
      <c r="C16">
        <v>3967335</v>
      </c>
      <c r="D16" s="2">
        <f t="shared" ref="D16:D24" si="2">C16-$C$32</f>
        <v>2231415.6672030035</v>
      </c>
    </row>
    <row r="17" spans="2:4" x14ac:dyDescent="0.2">
      <c r="B17" t="s">
        <v>33</v>
      </c>
      <c r="C17">
        <v>3939567</v>
      </c>
      <c r="D17" s="2">
        <f t="shared" si="2"/>
        <v>2203647.6672030035</v>
      </c>
    </row>
    <row r="18" spans="2:4" x14ac:dyDescent="0.2">
      <c r="B18" t="s">
        <v>34</v>
      </c>
      <c r="C18">
        <v>3444613</v>
      </c>
      <c r="D18" s="2">
        <f t="shared" si="2"/>
        <v>1708693.6672030035</v>
      </c>
    </row>
    <row r="19" spans="2:4" x14ac:dyDescent="0.2">
      <c r="B19" t="s">
        <v>35</v>
      </c>
      <c r="C19">
        <v>3342075</v>
      </c>
      <c r="D19" s="2">
        <f t="shared" si="2"/>
        <v>1606155.6672030035</v>
      </c>
    </row>
    <row r="20" spans="2:4" x14ac:dyDescent="0.2">
      <c r="B20" t="s">
        <v>36</v>
      </c>
      <c r="C20">
        <v>2568118</v>
      </c>
      <c r="D20" s="2">
        <f t="shared" si="2"/>
        <v>832198.66720300354</v>
      </c>
    </row>
    <row r="21" spans="2:4" x14ac:dyDescent="0.2">
      <c r="B21" t="s">
        <v>37</v>
      </c>
      <c r="C21">
        <v>2247258</v>
      </c>
      <c r="D21" s="2">
        <f t="shared" si="2"/>
        <v>511338.66720300354</v>
      </c>
    </row>
    <row r="22" spans="2:4" x14ac:dyDescent="0.2">
      <c r="B22" t="s">
        <v>38</v>
      </c>
      <c r="C22">
        <v>2205246</v>
      </c>
      <c r="D22" s="2">
        <f t="shared" si="2"/>
        <v>469326.66720300354</v>
      </c>
    </row>
    <row r="23" spans="2:4" x14ac:dyDescent="0.2">
      <c r="B23" t="s">
        <v>39</v>
      </c>
      <c r="C23">
        <v>2152022</v>
      </c>
      <c r="D23" s="2">
        <f t="shared" si="2"/>
        <v>416102.66720300354</v>
      </c>
    </row>
    <row r="24" spans="2:4" x14ac:dyDescent="0.2">
      <c r="B24" t="s">
        <v>40</v>
      </c>
      <c r="C24">
        <v>2131153</v>
      </c>
      <c r="D24" s="2">
        <f t="shared" si="2"/>
        <v>395233.66720300354</v>
      </c>
    </row>
    <row r="25" spans="2:4" x14ac:dyDescent="0.2">
      <c r="B25" t="s">
        <v>45</v>
      </c>
      <c r="C25">
        <f>MIN(C15:C24)</f>
        <v>2131153</v>
      </c>
    </row>
    <row r="29" spans="2:4" x14ac:dyDescent="0.2">
      <c r="B29" t="s">
        <v>47</v>
      </c>
      <c r="C29">
        <v>24152</v>
      </c>
    </row>
    <row r="30" spans="2:4" x14ac:dyDescent="0.2">
      <c r="B30" t="s">
        <v>48</v>
      </c>
      <c r="C30">
        <v>44748</v>
      </c>
    </row>
    <row r="32" spans="2:4" x14ac:dyDescent="0.2">
      <c r="B32" t="s">
        <v>49</v>
      </c>
      <c r="C32" s="2">
        <f>C12*C29/C30</f>
        <v>1735919.3327969965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211122Cy5 30bp EMSA with yKER_T</vt:lpstr>
      <vt:lpstr>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2021-11-22T23:06:00Z</dcterms:created>
  <dcterms:modified xsi:type="dcterms:W3CDTF">2021-11-22T23:07:50Z</dcterms:modified>
</cp:coreProperties>
</file>